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Hoja1!$A$6:$J$56</definedName>
    <definedName name="_xlnm.Print_Area" localSheetId="0">Hoja1!$A$1:$K$69</definedName>
  </definedNames>
  <calcPr calcId="152511"/>
</workbook>
</file>

<file path=xl/calcChain.xml><?xml version="1.0" encoding="utf-8"?>
<calcChain xmlns="http://schemas.openxmlformats.org/spreadsheetml/2006/main">
  <c r="I31" i="1" l="1"/>
  <c r="I27" i="1" l="1"/>
  <c r="J27" i="1" s="1"/>
  <c r="I51" i="1"/>
  <c r="J51" i="1" s="1"/>
  <c r="I28" i="1"/>
  <c r="J28" i="1" s="1"/>
  <c r="I35" i="1"/>
  <c r="J35" i="1" s="1"/>
  <c r="I34" i="1"/>
  <c r="J34" i="1" s="1"/>
  <c r="I29" i="1"/>
  <c r="J29" i="1" s="1"/>
  <c r="I55" i="1"/>
  <c r="J55" i="1" s="1"/>
  <c r="I54" i="1"/>
  <c r="J54" i="1" s="1"/>
  <c r="I40" i="1"/>
  <c r="J40" i="1" s="1"/>
  <c r="I52" i="1" l="1"/>
  <c r="J52" i="1" s="1"/>
  <c r="I24" i="1"/>
  <c r="J24" i="1" s="1"/>
  <c r="I23" i="1" l="1"/>
  <c r="J23" i="1" s="1"/>
  <c r="I49" i="1"/>
  <c r="J49" i="1" s="1"/>
  <c r="I33" i="1"/>
  <c r="J33" i="1" s="1"/>
  <c r="I21" i="1"/>
  <c r="J21" i="1" s="1"/>
  <c r="I7" i="1" l="1"/>
  <c r="I12" i="1" l="1"/>
  <c r="J12" i="1" s="1"/>
  <c r="I26" i="1"/>
  <c r="J26" i="1" s="1"/>
  <c r="I48" i="1" l="1"/>
  <c r="J48" i="1" s="1"/>
  <c r="J47" i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39" i="1"/>
  <c r="J39" i="1" s="1"/>
  <c r="I38" i="1"/>
  <c r="J38" i="1" s="1"/>
  <c r="I37" i="1"/>
  <c r="J37" i="1" s="1"/>
  <c r="I36" i="1"/>
  <c r="J36" i="1" s="1"/>
  <c r="J7" i="1"/>
  <c r="I18" i="1" l="1"/>
  <c r="I53" i="1" l="1"/>
  <c r="J53" i="1" s="1"/>
  <c r="I50" i="1"/>
  <c r="J50" i="1" s="1"/>
  <c r="I20" i="1" l="1"/>
  <c r="J20" i="1" s="1"/>
  <c r="I30" i="1"/>
  <c r="J30" i="1" s="1"/>
  <c r="H56" i="1" l="1"/>
  <c r="I22" i="1"/>
  <c r="J22" i="1" s="1"/>
  <c r="J18" i="1" l="1"/>
  <c r="I17" i="1" l="1"/>
  <c r="J17" i="1" s="1"/>
  <c r="J56" i="1" l="1"/>
  <c r="I56" i="1"/>
</calcChain>
</file>

<file path=xl/sharedStrings.xml><?xml version="1.0" encoding="utf-8"?>
<sst xmlns="http://schemas.openxmlformats.org/spreadsheetml/2006/main" count="162" uniqueCount="96">
  <si>
    <t>No</t>
  </si>
  <si>
    <t>Unidad</t>
  </si>
  <si>
    <t>Sub-Director de Apoyo de Servicios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</si>
  <si>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</si>
  <si>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</si>
  <si>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</si>
  <si>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</si>
  <si>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</si>
  <si>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</si>
  <si>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</si>
  <si>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</si>
  <si>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</si>
  <si>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</si>
  <si>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</si>
  <si>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</si>
  <si>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</si>
  <si>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</si>
  <si>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 xml:space="preserve"> </t>
  </si>
  <si>
    <t>SANSILVERIO FERRERAS MONTERO</t>
  </si>
  <si>
    <t>Tte. de Navio, A.R.D.</t>
  </si>
  <si>
    <t>Potes de tinta Epson 664 negro</t>
  </si>
  <si>
    <t>Potes de tinta Epson 664 magenta</t>
  </si>
  <si>
    <t>Potes de tinta Epson 664 amarillo</t>
  </si>
  <si>
    <t>Potes de tinta Epson 544 negro</t>
  </si>
  <si>
    <t>Potes de tinta Epson 544 magenta</t>
  </si>
  <si>
    <t>Potes de tinta Epson 544 amarillo</t>
  </si>
  <si>
    <t>Potes de tinta Epson 504 negro</t>
  </si>
  <si>
    <t>Potes de tinta Epson 504 magenta</t>
  </si>
  <si>
    <t>Potes de tinta Epson 504 amarillo</t>
  </si>
  <si>
    <t>Galón</t>
  </si>
  <si>
    <t>Suape Con su Palo no. 36 reina</t>
  </si>
  <si>
    <t>Caja</t>
  </si>
  <si>
    <t>23964</t>
  </si>
  <si>
    <t>Relacion de Material Gastable en el Almacen de la Direccion General de la DIGEV corresposdiente al 4to Trimestre del año 2022</t>
  </si>
  <si>
    <t>Desgrasante Multiuso (Limar)</t>
  </si>
  <si>
    <t>Ácido muriático  (Limar)</t>
  </si>
  <si>
    <t>Cloro desinfectante    (Maciel)</t>
  </si>
  <si>
    <t>Jabón líquido Acel</t>
  </si>
  <si>
    <t>Limpiador de Cristales ( ACEL)</t>
  </si>
  <si>
    <t>Escobas plásticas con su palo (Virutex)</t>
  </si>
  <si>
    <t>Rastrillo Plastico para Limpieza Virutex</t>
  </si>
  <si>
    <t>Cepillos de pared Limpieza ( Reina)</t>
  </si>
  <si>
    <t>Escobilla de Baño para Inodoro ( Reina)</t>
  </si>
  <si>
    <t>Escobillon con su Palo Reina</t>
  </si>
  <si>
    <t>Saco de Detergente en Povol 30 LB Cielo Azul</t>
  </si>
  <si>
    <t>Carpeta de 1.5 Pulgadas con Tres argollas</t>
  </si>
  <si>
    <t>Carpeta de 2 Pulgadas con Tres argollas</t>
  </si>
  <si>
    <t>Carpeta de 4 Pulgadas con Tres argollas</t>
  </si>
  <si>
    <t>Potes de tinta Epson 664 Clyan</t>
  </si>
  <si>
    <t>Potes de tinta Epson 544 Clyan</t>
  </si>
  <si>
    <t>Potes de tinta Epson 504 Negro Dloble 127 ML</t>
  </si>
  <si>
    <t>Potes de tinta Epson 504 Clyan</t>
  </si>
  <si>
    <t>Toner HP Laserjet 83A Negro</t>
  </si>
  <si>
    <t>Toner HP Laserjet 26A Negro</t>
  </si>
  <si>
    <t>Alcohol isopropilico 90 %</t>
  </si>
  <si>
    <t>Gel Antibaterial Manita Limpia</t>
  </si>
  <si>
    <t>Desinfectante De Varios Aromas  (Mistolin)</t>
  </si>
  <si>
    <t>Desinfectante  Pinol (ACEL)</t>
  </si>
  <si>
    <t>Baygon 400ML 12/1</t>
  </si>
  <si>
    <t xml:space="preserve">Cajas </t>
  </si>
  <si>
    <t>Baygon 200ML 12/1</t>
  </si>
  <si>
    <t>Papel De Baño Jumbo 12/1 SCOTT 2 Capas, Blanco</t>
  </si>
  <si>
    <t>Papel De Baño Normal 30/1 SCOTT 2 Capas, Blanco</t>
  </si>
  <si>
    <t>Funda negras 55 GLS. 36X54</t>
  </si>
  <si>
    <t>Paquetes</t>
  </si>
  <si>
    <t>Resma de papel 8 ½ x 11  Premium 1/500</t>
  </si>
  <si>
    <t>Resma de papel 8 ½ x 14 Premium 1/501</t>
  </si>
  <si>
    <t>Cajas Para Archivos de Carton estándar 8 1/2 x 14 PREMIUM</t>
  </si>
  <si>
    <t>08/1220222</t>
  </si>
  <si>
    <t xml:space="preserve">Forders manila 8 1/2 x 14 </t>
  </si>
  <si>
    <t xml:space="preserve">Forders manila 8 1/2 x 11 </t>
  </si>
  <si>
    <t xml:space="preserve">CAJA </t>
  </si>
  <si>
    <t xml:space="preserve">Archivos  Carton Estandar 8 1/2x14 </t>
  </si>
  <si>
    <t>Lapiceros Azules Deli</t>
  </si>
  <si>
    <t xml:space="preserve">Caja </t>
  </si>
  <si>
    <t>Lapiz De Carbon 12/1 #2 2HB SCRIBE YELOW</t>
  </si>
  <si>
    <t xml:space="preserve"> Forders Partition De 6 DIV Color Verde 1/100</t>
  </si>
  <si>
    <t>17832</t>
  </si>
  <si>
    <t>11653</t>
  </si>
  <si>
    <t xml:space="preserve">   </t>
  </si>
  <si>
    <t>Fardos 30/1</t>
  </si>
  <si>
    <t>15705</t>
  </si>
  <si>
    <t>2140</t>
  </si>
  <si>
    <t>17831</t>
  </si>
  <si>
    <t>3816</t>
  </si>
  <si>
    <t>11647</t>
  </si>
  <si>
    <t>12723</t>
  </si>
  <si>
    <t>838</t>
  </si>
  <si>
    <t>9679</t>
  </si>
  <si>
    <t>5679</t>
  </si>
  <si>
    <t>3519</t>
  </si>
  <si>
    <t>10134</t>
  </si>
  <si>
    <t>13019</t>
  </si>
  <si>
    <t>23230</t>
  </si>
  <si>
    <t>Fardos 12/1</t>
  </si>
  <si>
    <t>Carpeta de 1 Pulgadas con Tres argollas%%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</si>
</sst>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0" fillId="0" borderId="0" xfId="0" applyNumberFormat="1"/>
    <xf numFmtId="0" fontId="0" fillId="0" borderId="0" xfId="0" applyFont="1"/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9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43" fontId="11" fillId="0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47625</xdr:rowOff>
        </xdr:from>
        <xdr:to>
          <xdr:col>9</xdr:col>
          <xdr:colOff>981075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84551</xdr:colOff>
      <xdr:row>0</xdr:row>
      <xdr:rowOff>83838</xdr:rowOff>
    </xdr:from>
    <xdr:to>
      <xdr:col>3</xdr:col>
      <xdr:colOff>75341</xdr:colOff>
      <xdr:row>4</xdr:row>
      <xdr:rowOff>80097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1" y="83838"/>
          <a:ext cx="1853457" cy="85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5"/>
  <sheetViews>
    <sheetView tabSelected="1" topLeftCell="A49" zoomScale="90" zoomScaleNormal="90" zoomScaleSheetLayoutView="90" zoomScalePageLayoutView="90" workbookViewId="0">
      <selection activeCell="B62" sqref="B62:J62"/>
    </sheetView>
  </sheetViews>
  <sheetFormatPr baseColWidth="10" defaultRowHeight="15" x14ac:dyDescent="0.25"/>
  <cols>
    <col min="1" max="1" width="5.140625" customWidth="1"/>
    <col min="2" max="2" width="8.28515625" customWidth="1"/>
    <col min="3" max="3" width="12.7109375" customWidth="1"/>
    <col min="4" max="4" width="12" style="6" customWidth="1"/>
    <col min="5" max="5" width="54" customWidth="1"/>
    <col min="6" max="6" width="12.140625" customWidth="1"/>
    <col min="7" max="7" width="9.28515625" customWidth="1"/>
    <col min="8" max="9" width="13.5703125" customWidth="1"/>
    <col min="10" max="10" width="14.7109375" customWidth="1"/>
    <col min="11" max="11" width="7.7109375" customWidth="1"/>
  </cols>
  <sheetData>
    <row r="1" spans="1:15" ht="20.2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ht="16.5" customHeight="1" x14ac:dyDescent="0.2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5" ht="15.75" customHeight="1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5" ht="15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</row>
    <row r="5" spans="1:15" ht="22.5" customHeight="1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</row>
    <row r="6" spans="1:15" ht="41.25" customHeight="1" x14ac:dyDescent="0.25">
      <c r="A6" s="13" t="s">
        <v>0</v>
      </c>
      <c r="B6" s="13" t="s">
        <v>10</v>
      </c>
      <c r="C6" s="13" t="s">
        <v>5</v>
      </c>
      <c r="D6" s="13" t="s">
        <v>6</v>
      </c>
      <c r="E6" s="14" t="s">
        <v>7</v>
      </c>
      <c r="F6" s="13" t="s">
        <v>4</v>
      </c>
      <c r="G6" s="13" t="s">
        <v>12</v>
      </c>
      <c r="H6" s="15" t="s">
        <v>11</v>
      </c>
      <c r="I6" s="13" t="s">
        <v>9</v>
      </c>
      <c r="J6" s="13" t="s">
        <v>3</v>
      </c>
    </row>
    <row r="7" spans="1:15" x14ac:dyDescent="0.25">
      <c r="A7" s="22">
        <v>1</v>
      </c>
      <c r="B7" s="23">
        <v>8166</v>
      </c>
      <c r="C7" s="24">
        <v>44911</v>
      </c>
      <c r="D7" s="25">
        <v>44912</v>
      </c>
      <c r="E7" s="26" t="s">
        <v>35</v>
      </c>
      <c r="F7" s="27" t="s">
        <v>29</v>
      </c>
      <c r="G7" s="27">
        <v>200</v>
      </c>
      <c r="H7" s="28">
        <v>165</v>
      </c>
      <c r="I7" s="28">
        <f>+G7*H7</f>
        <v>33000</v>
      </c>
      <c r="J7" s="28">
        <f>+I7*18%+I7</f>
        <v>38940</v>
      </c>
    </row>
    <row r="8" spans="1:15" x14ac:dyDescent="0.25">
      <c r="A8" s="29">
        <v>2</v>
      </c>
      <c r="B8" s="30" t="s">
        <v>77</v>
      </c>
      <c r="C8" s="31">
        <v>44903</v>
      </c>
      <c r="D8" s="31">
        <v>44903</v>
      </c>
      <c r="E8" s="32" t="s">
        <v>54</v>
      </c>
      <c r="F8" s="27" t="s">
        <v>8</v>
      </c>
      <c r="G8" s="33">
        <v>70</v>
      </c>
      <c r="H8" s="28">
        <v>798</v>
      </c>
      <c r="I8" s="28">
        <v>55650</v>
      </c>
      <c r="J8" s="28">
        <v>65667</v>
      </c>
    </row>
    <row r="9" spans="1:15" x14ac:dyDescent="0.25">
      <c r="A9" s="22">
        <v>3</v>
      </c>
      <c r="B9" s="30" t="s">
        <v>78</v>
      </c>
      <c r="C9" s="31">
        <v>44903</v>
      </c>
      <c r="D9" s="31">
        <v>44903</v>
      </c>
      <c r="E9" s="26" t="s">
        <v>72</v>
      </c>
      <c r="F9" s="27" t="s">
        <v>31</v>
      </c>
      <c r="G9" s="27">
        <v>400</v>
      </c>
      <c r="H9" s="28">
        <v>325</v>
      </c>
      <c r="I9" s="28">
        <v>130000</v>
      </c>
      <c r="J9" s="28">
        <v>153400</v>
      </c>
    </row>
    <row r="10" spans="1:15" x14ac:dyDescent="0.25">
      <c r="A10" s="22">
        <v>5</v>
      </c>
      <c r="B10" s="23">
        <v>17829</v>
      </c>
      <c r="C10" s="31">
        <v>44903</v>
      </c>
      <c r="D10" s="31">
        <v>44903</v>
      </c>
      <c r="E10" s="26" t="s">
        <v>60</v>
      </c>
      <c r="F10" s="27" t="s">
        <v>59</v>
      </c>
      <c r="G10" s="27">
        <v>15</v>
      </c>
      <c r="H10" s="28">
        <v>1525</v>
      </c>
      <c r="I10" s="28">
        <v>22875</v>
      </c>
      <c r="J10" s="28">
        <v>26992.5</v>
      </c>
      <c r="M10" t="s">
        <v>79</v>
      </c>
    </row>
    <row r="11" spans="1:15" x14ac:dyDescent="0.25">
      <c r="A11" s="29">
        <v>6</v>
      </c>
      <c r="B11" s="23">
        <v>17829</v>
      </c>
      <c r="C11" s="31">
        <v>44903</v>
      </c>
      <c r="D11" s="25">
        <v>44903</v>
      </c>
      <c r="E11" s="26" t="s">
        <v>58</v>
      </c>
      <c r="F11" s="27" t="s">
        <v>59</v>
      </c>
      <c r="G11" s="27">
        <v>15</v>
      </c>
      <c r="H11" s="28">
        <v>1895</v>
      </c>
      <c r="I11" s="28">
        <v>28425</v>
      </c>
      <c r="J11" s="28">
        <v>33541.5</v>
      </c>
    </row>
    <row r="12" spans="1:15" x14ac:dyDescent="0.25">
      <c r="A12" s="22">
        <v>9</v>
      </c>
      <c r="B12" s="34">
        <v>11653</v>
      </c>
      <c r="C12" s="25" t="s">
        <v>68</v>
      </c>
      <c r="D12" s="25">
        <v>44904</v>
      </c>
      <c r="E12" s="27" t="s">
        <v>67</v>
      </c>
      <c r="F12" s="27" t="s">
        <v>1</v>
      </c>
      <c r="G12" s="27">
        <v>400</v>
      </c>
      <c r="H12" s="28">
        <v>325</v>
      </c>
      <c r="I12" s="28">
        <f>+G12*H12</f>
        <v>130000</v>
      </c>
      <c r="J12" s="28">
        <f>+I12*18%+I12</f>
        <v>153400</v>
      </c>
      <c r="K12" t="s">
        <v>17</v>
      </c>
      <c r="L12" t="s">
        <v>17</v>
      </c>
    </row>
    <row r="13" spans="1:15" x14ac:dyDescent="0.25">
      <c r="A13" s="29">
        <v>10</v>
      </c>
      <c r="B13" s="30" t="s">
        <v>81</v>
      </c>
      <c r="C13" s="24">
        <v>44911</v>
      </c>
      <c r="D13" s="24">
        <v>44911</v>
      </c>
      <c r="E13" s="27" t="s">
        <v>95</v>
      </c>
      <c r="F13" s="27" t="s">
        <v>1</v>
      </c>
      <c r="G13" s="27">
        <v>200</v>
      </c>
      <c r="H13" s="28">
        <v>225</v>
      </c>
      <c r="I13" s="28">
        <v>45000</v>
      </c>
      <c r="J13" s="28">
        <v>53100</v>
      </c>
      <c r="M13" t="s">
        <v>17</v>
      </c>
    </row>
    <row r="14" spans="1:15" x14ac:dyDescent="0.25">
      <c r="A14" s="22">
        <v>11</v>
      </c>
      <c r="B14" s="30" t="s">
        <v>81</v>
      </c>
      <c r="C14" s="24">
        <v>44911</v>
      </c>
      <c r="D14" s="24">
        <v>44911</v>
      </c>
      <c r="E14" s="27" t="s">
        <v>45</v>
      </c>
      <c r="F14" s="27" t="s">
        <v>1</v>
      </c>
      <c r="G14" s="27">
        <v>150</v>
      </c>
      <c r="H14" s="28">
        <v>295</v>
      </c>
      <c r="I14" s="28">
        <v>44250</v>
      </c>
      <c r="J14" s="28">
        <v>52215</v>
      </c>
      <c r="O14" t="s">
        <v>17</v>
      </c>
    </row>
    <row r="15" spans="1:15" x14ac:dyDescent="0.25">
      <c r="A15" s="29">
        <v>12</v>
      </c>
      <c r="B15" s="30" t="s">
        <v>81</v>
      </c>
      <c r="C15" s="24">
        <v>44911</v>
      </c>
      <c r="D15" s="24">
        <v>44911</v>
      </c>
      <c r="E15" s="27" t="s">
        <v>46</v>
      </c>
      <c r="F15" s="27" t="s">
        <v>1</v>
      </c>
      <c r="G15" s="27">
        <v>100</v>
      </c>
      <c r="H15" s="28">
        <v>300</v>
      </c>
      <c r="I15" s="28">
        <v>300</v>
      </c>
      <c r="J15" s="28">
        <v>35400</v>
      </c>
    </row>
    <row r="16" spans="1:15" x14ac:dyDescent="0.25">
      <c r="A16" s="22">
        <v>13</v>
      </c>
      <c r="B16" s="30" t="s">
        <v>81</v>
      </c>
      <c r="C16" s="24">
        <v>44911</v>
      </c>
      <c r="D16" s="24">
        <v>44911</v>
      </c>
      <c r="E16" s="27" t="s">
        <v>47</v>
      </c>
      <c r="F16" s="27" t="s">
        <v>1</v>
      </c>
      <c r="G16" s="27">
        <v>50</v>
      </c>
      <c r="H16" s="28">
        <v>395</v>
      </c>
      <c r="I16" s="28">
        <v>19750</v>
      </c>
      <c r="J16" s="28">
        <v>23305</v>
      </c>
    </row>
    <row r="17" spans="1:14" x14ac:dyDescent="0.25">
      <c r="A17" s="29">
        <v>14</v>
      </c>
      <c r="B17" s="35">
        <v>1180</v>
      </c>
      <c r="C17" s="24">
        <v>44911</v>
      </c>
      <c r="D17" s="24">
        <v>44911</v>
      </c>
      <c r="E17" s="27" t="s">
        <v>41</v>
      </c>
      <c r="F17" s="27" t="s">
        <v>1</v>
      </c>
      <c r="G17" s="27">
        <v>300</v>
      </c>
      <c r="H17" s="28">
        <v>58</v>
      </c>
      <c r="I17" s="28">
        <f>+G17*H17</f>
        <v>17400</v>
      </c>
      <c r="J17" s="36">
        <f>+I17*18%+I17</f>
        <v>20532</v>
      </c>
      <c r="L17" t="s">
        <v>17</v>
      </c>
    </row>
    <row r="18" spans="1:14" x14ac:dyDescent="0.25">
      <c r="A18" s="22">
        <v>15</v>
      </c>
      <c r="B18" s="35">
        <v>832</v>
      </c>
      <c r="C18" s="24">
        <v>44911</v>
      </c>
      <c r="D18" s="24">
        <v>44911</v>
      </c>
      <c r="E18" s="37" t="s">
        <v>36</v>
      </c>
      <c r="F18" s="38" t="s">
        <v>8</v>
      </c>
      <c r="G18" s="39">
        <v>200</v>
      </c>
      <c r="H18" s="36">
        <v>65</v>
      </c>
      <c r="I18" s="28">
        <f>+G18*H18</f>
        <v>13000</v>
      </c>
      <c r="J18" s="36">
        <f>+I18*18%+I18</f>
        <v>15340</v>
      </c>
    </row>
    <row r="19" spans="1:14" x14ac:dyDescent="0.25">
      <c r="A19" s="29">
        <v>16</v>
      </c>
      <c r="B19" s="30" t="s">
        <v>82</v>
      </c>
      <c r="C19" s="24">
        <v>44911</v>
      </c>
      <c r="D19" s="25">
        <v>44912</v>
      </c>
      <c r="E19" s="37" t="s">
        <v>34</v>
      </c>
      <c r="F19" s="38" t="s">
        <v>8</v>
      </c>
      <c r="G19" s="39">
        <v>200</v>
      </c>
      <c r="H19" s="36">
        <v>256</v>
      </c>
      <c r="I19" s="28">
        <v>51200</v>
      </c>
      <c r="J19" s="36">
        <v>60416</v>
      </c>
      <c r="N19" t="s">
        <v>17</v>
      </c>
    </row>
    <row r="20" spans="1:14" x14ac:dyDescent="0.25">
      <c r="A20" s="22">
        <v>17</v>
      </c>
      <c r="B20" s="35">
        <v>826</v>
      </c>
      <c r="C20" s="24">
        <v>44911</v>
      </c>
      <c r="D20" s="24">
        <v>44911</v>
      </c>
      <c r="E20" s="27" t="s">
        <v>57</v>
      </c>
      <c r="F20" s="27" t="s">
        <v>8</v>
      </c>
      <c r="G20" s="27">
        <v>400</v>
      </c>
      <c r="H20" s="28">
        <v>95</v>
      </c>
      <c r="I20" s="28">
        <f t="shared" ref="I20:I24" si="0">+G20*H20</f>
        <v>38000</v>
      </c>
      <c r="J20" s="28">
        <f t="shared" ref="J20:J24" si="1">+I20*18%+I20</f>
        <v>44840</v>
      </c>
    </row>
    <row r="21" spans="1:14" x14ac:dyDescent="0.25">
      <c r="A21" s="29">
        <v>18</v>
      </c>
      <c r="B21" s="35">
        <v>825</v>
      </c>
      <c r="C21" s="24">
        <v>44911</v>
      </c>
      <c r="D21" s="24">
        <v>44911</v>
      </c>
      <c r="E21" s="27" t="s">
        <v>56</v>
      </c>
      <c r="F21" s="27" t="s">
        <v>8</v>
      </c>
      <c r="G21" s="27">
        <v>90</v>
      </c>
      <c r="H21" s="28">
        <v>97</v>
      </c>
      <c r="I21" s="28">
        <f t="shared" si="0"/>
        <v>8730</v>
      </c>
      <c r="J21" s="36">
        <f t="shared" si="1"/>
        <v>10301.4</v>
      </c>
      <c r="M21" t="s">
        <v>17</v>
      </c>
    </row>
    <row r="22" spans="1:14" x14ac:dyDescent="0.25">
      <c r="A22" s="22">
        <v>23</v>
      </c>
      <c r="B22" s="35">
        <v>17831</v>
      </c>
      <c r="C22" s="24">
        <v>44911</v>
      </c>
      <c r="D22" s="24">
        <v>44911</v>
      </c>
      <c r="E22" s="27" t="s">
        <v>39</v>
      </c>
      <c r="F22" s="27" t="s">
        <v>1</v>
      </c>
      <c r="G22" s="27">
        <v>350</v>
      </c>
      <c r="H22" s="28">
        <v>148</v>
      </c>
      <c r="I22" s="28">
        <f t="shared" si="0"/>
        <v>51800</v>
      </c>
      <c r="J22" s="36">
        <f t="shared" si="1"/>
        <v>61124</v>
      </c>
      <c r="M22" t="s">
        <v>17</v>
      </c>
    </row>
    <row r="23" spans="1:14" x14ac:dyDescent="0.25">
      <c r="A23" s="29">
        <v>24</v>
      </c>
      <c r="B23" s="30" t="s">
        <v>84</v>
      </c>
      <c r="C23" s="24">
        <v>44911</v>
      </c>
      <c r="D23" s="24">
        <v>44911</v>
      </c>
      <c r="E23" s="27" t="s">
        <v>42</v>
      </c>
      <c r="F23" s="27" t="s">
        <v>1</v>
      </c>
      <c r="G23" s="27">
        <v>75</v>
      </c>
      <c r="H23" s="28">
        <v>85</v>
      </c>
      <c r="I23" s="28">
        <f t="shared" si="0"/>
        <v>6375</v>
      </c>
      <c r="J23" s="36">
        <f t="shared" si="1"/>
        <v>7522.5</v>
      </c>
      <c r="M23" t="s">
        <v>17</v>
      </c>
      <c r="N23" t="s">
        <v>17</v>
      </c>
    </row>
    <row r="24" spans="1:14" x14ac:dyDescent="0.25">
      <c r="A24" s="22">
        <v>25</v>
      </c>
      <c r="B24" s="30" t="s">
        <v>83</v>
      </c>
      <c r="C24" s="24">
        <v>44911</v>
      </c>
      <c r="D24" s="24">
        <v>44911</v>
      </c>
      <c r="E24" s="27" t="s">
        <v>43</v>
      </c>
      <c r="F24" s="27" t="s">
        <v>1</v>
      </c>
      <c r="G24" s="27">
        <v>75</v>
      </c>
      <c r="H24" s="28">
        <v>455</v>
      </c>
      <c r="I24" s="28">
        <f t="shared" si="0"/>
        <v>34125</v>
      </c>
      <c r="J24" s="36">
        <f t="shared" si="1"/>
        <v>40267.5</v>
      </c>
    </row>
    <row r="25" spans="1:14" x14ac:dyDescent="0.25">
      <c r="A25" s="29">
        <v>26</v>
      </c>
      <c r="B25" s="30" t="s">
        <v>85</v>
      </c>
      <c r="C25" s="24">
        <v>44903</v>
      </c>
      <c r="D25" s="25">
        <v>44904</v>
      </c>
      <c r="E25" s="27" t="s">
        <v>76</v>
      </c>
      <c r="F25" s="27" t="s">
        <v>31</v>
      </c>
      <c r="G25" s="27">
        <v>400</v>
      </c>
      <c r="H25" s="28">
        <v>325</v>
      </c>
      <c r="I25" s="28">
        <v>130000</v>
      </c>
      <c r="J25" s="28">
        <v>153400</v>
      </c>
    </row>
    <row r="26" spans="1:14" x14ac:dyDescent="0.25">
      <c r="A26" s="22">
        <v>27</v>
      </c>
      <c r="B26" s="30" t="s">
        <v>32</v>
      </c>
      <c r="C26" s="25">
        <v>44903</v>
      </c>
      <c r="D26" s="25">
        <v>44903</v>
      </c>
      <c r="E26" s="27" t="s">
        <v>70</v>
      </c>
      <c r="F26" s="27" t="s">
        <v>71</v>
      </c>
      <c r="G26" s="27">
        <v>50</v>
      </c>
      <c r="H26" s="28">
        <v>365</v>
      </c>
      <c r="I26" s="28">
        <f t="shared" ref="I26:I31" si="2">+G26*H26</f>
        <v>18250</v>
      </c>
      <c r="J26" s="28">
        <f t="shared" ref="J26:J30" si="3">+I26*18%+I26</f>
        <v>21535</v>
      </c>
    </row>
    <row r="27" spans="1:14" x14ac:dyDescent="0.25">
      <c r="A27" s="29">
        <v>28</v>
      </c>
      <c r="B27" s="30" t="s">
        <v>32</v>
      </c>
      <c r="C27" s="25">
        <v>44903</v>
      </c>
      <c r="D27" s="25">
        <v>44903</v>
      </c>
      <c r="E27" s="27" t="s">
        <v>69</v>
      </c>
      <c r="F27" s="27" t="s">
        <v>31</v>
      </c>
      <c r="G27" s="27">
        <v>20</v>
      </c>
      <c r="H27" s="28">
        <v>2225</v>
      </c>
      <c r="I27" s="28">
        <f t="shared" si="2"/>
        <v>44500</v>
      </c>
      <c r="J27" s="28">
        <f t="shared" si="3"/>
        <v>52510</v>
      </c>
    </row>
    <row r="28" spans="1:14" x14ac:dyDescent="0.25">
      <c r="A28" s="22">
        <v>29</v>
      </c>
      <c r="B28" s="30" t="s">
        <v>86</v>
      </c>
      <c r="C28" s="24">
        <v>44911</v>
      </c>
      <c r="D28" s="24">
        <v>44911</v>
      </c>
      <c r="E28" s="26" t="s">
        <v>63</v>
      </c>
      <c r="F28" s="27" t="s">
        <v>64</v>
      </c>
      <c r="G28" s="27">
        <v>30</v>
      </c>
      <c r="H28" s="28">
        <v>700</v>
      </c>
      <c r="I28" s="28">
        <f t="shared" si="2"/>
        <v>21000</v>
      </c>
      <c r="J28" s="28">
        <f t="shared" si="3"/>
        <v>24780</v>
      </c>
      <c r="L28" t="s">
        <v>17</v>
      </c>
    </row>
    <row r="29" spans="1:14" x14ac:dyDescent="0.25">
      <c r="A29" s="29">
        <v>32</v>
      </c>
      <c r="B29" s="30" t="s">
        <v>93</v>
      </c>
      <c r="C29" s="24">
        <v>44903</v>
      </c>
      <c r="D29" s="24">
        <v>44903</v>
      </c>
      <c r="E29" s="27" t="s">
        <v>55</v>
      </c>
      <c r="F29" s="27" t="s">
        <v>8</v>
      </c>
      <c r="G29" s="27">
        <v>40</v>
      </c>
      <c r="H29" s="28">
        <v>795</v>
      </c>
      <c r="I29" s="28">
        <f t="shared" si="2"/>
        <v>31800</v>
      </c>
      <c r="J29" s="28">
        <f t="shared" si="3"/>
        <v>37524</v>
      </c>
      <c r="L29" t="s">
        <v>17</v>
      </c>
    </row>
    <row r="30" spans="1:14" x14ac:dyDescent="0.25">
      <c r="A30" s="29">
        <v>36</v>
      </c>
      <c r="B30" s="35">
        <v>4429</v>
      </c>
      <c r="C30" s="24">
        <v>44911</v>
      </c>
      <c r="D30" s="24">
        <v>44911</v>
      </c>
      <c r="E30" s="27" t="s">
        <v>37</v>
      </c>
      <c r="F30" s="27" t="s">
        <v>8</v>
      </c>
      <c r="G30" s="27">
        <v>300</v>
      </c>
      <c r="H30" s="28">
        <v>145</v>
      </c>
      <c r="I30" s="28">
        <f t="shared" si="2"/>
        <v>43500</v>
      </c>
      <c r="J30" s="28">
        <f t="shared" si="3"/>
        <v>51330</v>
      </c>
      <c r="L30" t="s">
        <v>17</v>
      </c>
    </row>
    <row r="31" spans="1:14" x14ac:dyDescent="0.25">
      <c r="A31" s="22">
        <v>37</v>
      </c>
      <c r="B31" s="30" t="s">
        <v>87</v>
      </c>
      <c r="C31" s="24">
        <v>44904</v>
      </c>
      <c r="D31" s="25">
        <v>44907</v>
      </c>
      <c r="E31" s="26" t="s">
        <v>73</v>
      </c>
      <c r="F31" s="27" t="s">
        <v>74</v>
      </c>
      <c r="G31" s="27">
        <v>50</v>
      </c>
      <c r="H31" s="28">
        <v>168.2</v>
      </c>
      <c r="I31" s="28">
        <f t="shared" si="2"/>
        <v>8410</v>
      </c>
      <c r="J31" s="28">
        <v>8410</v>
      </c>
      <c r="M31" t="s">
        <v>17</v>
      </c>
    </row>
    <row r="32" spans="1:14" x14ac:dyDescent="0.25">
      <c r="A32" s="29">
        <v>38</v>
      </c>
      <c r="B32" s="30" t="s">
        <v>88</v>
      </c>
      <c r="C32" s="24">
        <v>44904</v>
      </c>
      <c r="D32" s="25">
        <v>44907</v>
      </c>
      <c r="E32" s="26" t="s">
        <v>75</v>
      </c>
      <c r="F32" s="27" t="s">
        <v>31</v>
      </c>
      <c r="G32" s="27">
        <v>50</v>
      </c>
      <c r="H32" s="28">
        <v>132</v>
      </c>
      <c r="I32" s="28">
        <v>6600</v>
      </c>
      <c r="J32" s="28">
        <v>6600</v>
      </c>
    </row>
    <row r="33" spans="1:13" x14ac:dyDescent="0.25">
      <c r="A33" s="22">
        <v>39</v>
      </c>
      <c r="B33" s="35">
        <v>293</v>
      </c>
      <c r="C33" s="24">
        <v>44911</v>
      </c>
      <c r="D33" s="24">
        <v>44911</v>
      </c>
      <c r="E33" s="27" t="s">
        <v>38</v>
      </c>
      <c r="F33" s="27" t="s">
        <v>8</v>
      </c>
      <c r="G33" s="27">
        <v>200</v>
      </c>
      <c r="H33" s="28">
        <v>123</v>
      </c>
      <c r="I33" s="28">
        <f t="shared" ref="I33:I46" si="4">+G33*H33</f>
        <v>24600</v>
      </c>
      <c r="J33" s="28">
        <f t="shared" ref="J33:J55" si="5">+I33*18%+I33</f>
        <v>29028</v>
      </c>
    </row>
    <row r="34" spans="1:13" x14ac:dyDescent="0.25">
      <c r="A34" s="29">
        <v>44</v>
      </c>
      <c r="B34" s="35">
        <v>4418</v>
      </c>
      <c r="C34" s="24">
        <v>44900</v>
      </c>
      <c r="D34" s="24">
        <v>44900</v>
      </c>
      <c r="E34" s="26" t="s">
        <v>61</v>
      </c>
      <c r="F34" s="27" t="s">
        <v>94</v>
      </c>
      <c r="G34" s="27">
        <v>210</v>
      </c>
      <c r="H34" s="28">
        <v>775.98</v>
      </c>
      <c r="I34" s="28">
        <f t="shared" si="4"/>
        <v>162955.80000000002</v>
      </c>
      <c r="J34" s="28">
        <f t="shared" si="5"/>
        <v>192287.84400000001</v>
      </c>
    </row>
    <row r="35" spans="1:13" x14ac:dyDescent="0.25">
      <c r="A35" s="22">
        <v>45</v>
      </c>
      <c r="B35" s="35">
        <v>4418</v>
      </c>
      <c r="C35" s="24">
        <v>44900</v>
      </c>
      <c r="D35" s="24">
        <v>44900</v>
      </c>
      <c r="E35" s="26" t="s">
        <v>62</v>
      </c>
      <c r="F35" s="27" t="s">
        <v>80</v>
      </c>
      <c r="G35" s="27">
        <v>58</v>
      </c>
      <c r="H35" s="28">
        <v>358.5</v>
      </c>
      <c r="I35" s="28">
        <f t="shared" si="4"/>
        <v>20793</v>
      </c>
      <c r="J35" s="28">
        <f t="shared" si="5"/>
        <v>24535.739999999998</v>
      </c>
    </row>
    <row r="36" spans="1:13" x14ac:dyDescent="0.25">
      <c r="A36" s="29">
        <v>48</v>
      </c>
      <c r="B36" s="35">
        <v>18677</v>
      </c>
      <c r="C36" s="25">
        <v>44901</v>
      </c>
      <c r="D36" s="25">
        <v>44840</v>
      </c>
      <c r="E36" s="26" t="s">
        <v>28</v>
      </c>
      <c r="F36" s="27" t="s">
        <v>1</v>
      </c>
      <c r="G36" s="26">
        <v>100</v>
      </c>
      <c r="H36" s="28">
        <v>305</v>
      </c>
      <c r="I36" s="28">
        <f t="shared" si="4"/>
        <v>30500</v>
      </c>
      <c r="J36" s="28">
        <f t="shared" si="5"/>
        <v>35990</v>
      </c>
    </row>
    <row r="37" spans="1:13" x14ac:dyDescent="0.25">
      <c r="A37" s="22">
        <v>49</v>
      </c>
      <c r="B37" s="35">
        <v>18676</v>
      </c>
      <c r="C37" s="25">
        <v>44901</v>
      </c>
      <c r="D37" s="25">
        <v>44901</v>
      </c>
      <c r="E37" s="26" t="s">
        <v>51</v>
      </c>
      <c r="F37" s="27" t="s">
        <v>1</v>
      </c>
      <c r="G37" s="26">
        <v>100</v>
      </c>
      <c r="H37" s="28">
        <v>305</v>
      </c>
      <c r="I37" s="28">
        <f t="shared" si="4"/>
        <v>30500</v>
      </c>
      <c r="J37" s="28">
        <f t="shared" si="5"/>
        <v>35990</v>
      </c>
    </row>
    <row r="38" spans="1:13" x14ac:dyDescent="0.25">
      <c r="A38" s="29">
        <v>50</v>
      </c>
      <c r="B38" s="35">
        <v>18678</v>
      </c>
      <c r="C38" s="25">
        <v>44901</v>
      </c>
      <c r="D38" s="25">
        <v>44901</v>
      </c>
      <c r="E38" s="26" t="s">
        <v>27</v>
      </c>
      <c r="F38" s="27" t="s">
        <v>1</v>
      </c>
      <c r="G38" s="26">
        <v>100</v>
      </c>
      <c r="H38" s="28">
        <v>305</v>
      </c>
      <c r="I38" s="28">
        <f t="shared" si="4"/>
        <v>30500</v>
      </c>
      <c r="J38" s="28">
        <f t="shared" si="5"/>
        <v>35990</v>
      </c>
      <c r="L38" t="s">
        <v>17</v>
      </c>
    </row>
    <row r="39" spans="1:13" x14ac:dyDescent="0.25">
      <c r="A39" s="22">
        <v>51</v>
      </c>
      <c r="B39" s="35">
        <v>18676</v>
      </c>
      <c r="C39" s="25">
        <v>44901</v>
      </c>
      <c r="D39" s="25">
        <v>44901</v>
      </c>
      <c r="E39" s="26" t="s">
        <v>26</v>
      </c>
      <c r="F39" s="27" t="s">
        <v>1</v>
      </c>
      <c r="G39" s="26">
        <v>45</v>
      </c>
      <c r="H39" s="28">
        <v>305</v>
      </c>
      <c r="I39" s="28">
        <f t="shared" si="4"/>
        <v>13725</v>
      </c>
      <c r="J39" s="28">
        <f t="shared" si="5"/>
        <v>16195.5</v>
      </c>
    </row>
    <row r="40" spans="1:13" x14ac:dyDescent="0.25">
      <c r="A40" s="29">
        <v>52</v>
      </c>
      <c r="B40" s="35">
        <v>18676</v>
      </c>
      <c r="C40" s="25">
        <v>44901</v>
      </c>
      <c r="D40" s="25">
        <v>44901</v>
      </c>
      <c r="E40" s="26" t="s">
        <v>50</v>
      </c>
      <c r="F40" s="27" t="s">
        <v>1</v>
      </c>
      <c r="G40" s="27">
        <v>70</v>
      </c>
      <c r="H40" s="28">
        <v>325</v>
      </c>
      <c r="I40" s="28">
        <f t="shared" si="4"/>
        <v>22750</v>
      </c>
      <c r="J40" s="28">
        <f t="shared" si="5"/>
        <v>26845</v>
      </c>
    </row>
    <row r="41" spans="1:13" x14ac:dyDescent="0.25">
      <c r="A41" s="22">
        <v>53</v>
      </c>
      <c r="B41" s="35">
        <v>15203</v>
      </c>
      <c r="C41" s="25">
        <v>44901</v>
      </c>
      <c r="D41" s="25">
        <v>44901</v>
      </c>
      <c r="E41" s="26" t="s">
        <v>25</v>
      </c>
      <c r="F41" s="27" t="s">
        <v>1</v>
      </c>
      <c r="G41" s="26">
        <v>55</v>
      </c>
      <c r="H41" s="28">
        <v>305</v>
      </c>
      <c r="I41" s="28">
        <f t="shared" si="4"/>
        <v>16775</v>
      </c>
      <c r="J41" s="28">
        <f t="shared" si="5"/>
        <v>19794.5</v>
      </c>
    </row>
    <row r="42" spans="1:13" x14ac:dyDescent="0.25">
      <c r="A42" s="29">
        <v>54</v>
      </c>
      <c r="B42" s="35">
        <v>15202</v>
      </c>
      <c r="C42" s="25">
        <v>44901</v>
      </c>
      <c r="D42" s="25">
        <v>44901</v>
      </c>
      <c r="E42" s="26" t="s">
        <v>49</v>
      </c>
      <c r="F42" s="27" t="s">
        <v>1</v>
      </c>
      <c r="G42" s="26">
        <v>45</v>
      </c>
      <c r="H42" s="28">
        <v>305</v>
      </c>
      <c r="I42" s="28">
        <f t="shared" si="4"/>
        <v>13725</v>
      </c>
      <c r="J42" s="28">
        <f t="shared" si="5"/>
        <v>16195.5</v>
      </c>
    </row>
    <row r="43" spans="1:13" x14ac:dyDescent="0.25">
      <c r="A43" s="22">
        <v>55</v>
      </c>
      <c r="B43" s="35">
        <v>15204</v>
      </c>
      <c r="C43" s="25">
        <v>44901</v>
      </c>
      <c r="D43" s="25">
        <v>44901</v>
      </c>
      <c r="E43" s="26" t="s">
        <v>24</v>
      </c>
      <c r="F43" s="27" t="s">
        <v>1</v>
      </c>
      <c r="G43" s="26">
        <v>45</v>
      </c>
      <c r="H43" s="28">
        <v>305</v>
      </c>
      <c r="I43" s="28">
        <f t="shared" si="4"/>
        <v>13725</v>
      </c>
      <c r="J43" s="28">
        <f t="shared" si="5"/>
        <v>16195.5</v>
      </c>
    </row>
    <row r="44" spans="1:13" x14ac:dyDescent="0.25">
      <c r="A44" s="29">
        <v>56</v>
      </c>
      <c r="B44" s="34">
        <v>15205</v>
      </c>
      <c r="C44" s="25">
        <v>44901</v>
      </c>
      <c r="D44" s="25">
        <v>44901</v>
      </c>
      <c r="E44" s="26" t="s">
        <v>23</v>
      </c>
      <c r="F44" s="27" t="s">
        <v>1</v>
      </c>
      <c r="G44" s="26">
        <v>75</v>
      </c>
      <c r="H44" s="28">
        <v>305</v>
      </c>
      <c r="I44" s="28">
        <f t="shared" si="4"/>
        <v>22875</v>
      </c>
      <c r="J44" s="28">
        <f t="shared" si="5"/>
        <v>26992.5</v>
      </c>
      <c r="M44" t="s">
        <v>17</v>
      </c>
    </row>
    <row r="45" spans="1:13" x14ac:dyDescent="0.25">
      <c r="A45" s="22">
        <v>57</v>
      </c>
      <c r="B45" s="34">
        <v>13563</v>
      </c>
      <c r="C45" s="25">
        <v>44901</v>
      </c>
      <c r="D45" s="25">
        <v>44901</v>
      </c>
      <c r="E45" s="26" t="s">
        <v>22</v>
      </c>
      <c r="F45" s="27" t="s">
        <v>1</v>
      </c>
      <c r="G45" s="26">
        <v>50</v>
      </c>
      <c r="H45" s="28">
        <v>295</v>
      </c>
      <c r="I45" s="28">
        <f t="shared" si="4"/>
        <v>14750</v>
      </c>
      <c r="J45" s="28">
        <f t="shared" si="5"/>
        <v>17405</v>
      </c>
    </row>
    <row r="46" spans="1:13" x14ac:dyDescent="0.25">
      <c r="A46" s="29">
        <v>58</v>
      </c>
      <c r="B46" s="34">
        <v>13564</v>
      </c>
      <c r="C46" s="25">
        <v>44901</v>
      </c>
      <c r="D46" s="25">
        <v>44901</v>
      </c>
      <c r="E46" s="26" t="s">
        <v>48</v>
      </c>
      <c r="F46" s="27" t="s">
        <v>1</v>
      </c>
      <c r="G46" s="26">
        <v>50</v>
      </c>
      <c r="H46" s="28">
        <v>295</v>
      </c>
      <c r="I46" s="28">
        <f t="shared" si="4"/>
        <v>14750</v>
      </c>
      <c r="J46" s="28">
        <f t="shared" si="5"/>
        <v>17405</v>
      </c>
      <c r="M46" t="s">
        <v>17</v>
      </c>
    </row>
    <row r="47" spans="1:13" x14ac:dyDescent="0.25">
      <c r="A47" s="22">
        <v>59</v>
      </c>
      <c r="B47" s="34">
        <v>13565</v>
      </c>
      <c r="C47" s="25">
        <v>44901</v>
      </c>
      <c r="D47" s="25">
        <v>44901</v>
      </c>
      <c r="E47" s="26" t="s">
        <v>21</v>
      </c>
      <c r="F47" s="27" t="s">
        <v>1</v>
      </c>
      <c r="G47" s="26">
        <v>100</v>
      </c>
      <c r="H47" s="28">
        <v>295</v>
      </c>
      <c r="I47" s="28">
        <v>17700</v>
      </c>
      <c r="J47" s="28">
        <f t="shared" si="5"/>
        <v>20886</v>
      </c>
      <c r="L47" t="s">
        <v>17</v>
      </c>
    </row>
    <row r="48" spans="1:13" x14ac:dyDescent="0.25">
      <c r="A48" s="29">
        <v>60</v>
      </c>
      <c r="B48" s="34">
        <v>13566</v>
      </c>
      <c r="C48" s="25">
        <v>44901</v>
      </c>
      <c r="D48" s="25">
        <v>44901</v>
      </c>
      <c r="E48" s="26" t="s">
        <v>20</v>
      </c>
      <c r="F48" s="27" t="s">
        <v>1</v>
      </c>
      <c r="G48" s="26">
        <v>100</v>
      </c>
      <c r="H48" s="28">
        <v>295</v>
      </c>
      <c r="I48" s="28">
        <f t="shared" ref="I48:I55" si="6">+G48*H48</f>
        <v>29500</v>
      </c>
      <c r="J48" s="28">
        <f t="shared" si="5"/>
        <v>34810</v>
      </c>
    </row>
    <row r="49" spans="1:15" x14ac:dyDescent="0.25">
      <c r="A49" s="22">
        <v>61</v>
      </c>
      <c r="B49" s="30" t="s">
        <v>89</v>
      </c>
      <c r="C49" s="24">
        <v>44911</v>
      </c>
      <c r="D49" s="24">
        <v>44911</v>
      </c>
      <c r="E49" s="27" t="s">
        <v>40</v>
      </c>
      <c r="F49" s="27" t="s">
        <v>1</v>
      </c>
      <c r="G49" s="27">
        <v>160</v>
      </c>
      <c r="H49" s="28">
        <v>285</v>
      </c>
      <c r="I49" s="28">
        <f t="shared" si="6"/>
        <v>45600</v>
      </c>
      <c r="J49" s="28">
        <f t="shared" si="5"/>
        <v>53808</v>
      </c>
    </row>
    <row r="50" spans="1:15" x14ac:dyDescent="0.25">
      <c r="A50" s="29">
        <v>62</v>
      </c>
      <c r="B50" s="34">
        <v>12732</v>
      </c>
      <c r="C50" s="25">
        <v>44903</v>
      </c>
      <c r="D50" s="25">
        <v>44903</v>
      </c>
      <c r="E50" s="27" t="s">
        <v>65</v>
      </c>
      <c r="F50" s="27" t="s">
        <v>1</v>
      </c>
      <c r="G50" s="27">
        <v>270</v>
      </c>
      <c r="H50" s="28">
        <v>395</v>
      </c>
      <c r="I50" s="28">
        <f t="shared" si="6"/>
        <v>106650</v>
      </c>
      <c r="J50" s="28">
        <f t="shared" si="5"/>
        <v>125847</v>
      </c>
    </row>
    <row r="51" spans="1:15" x14ac:dyDescent="0.25">
      <c r="A51" s="22">
        <v>63</v>
      </c>
      <c r="B51" s="34">
        <v>12732</v>
      </c>
      <c r="C51" s="25">
        <v>44903</v>
      </c>
      <c r="D51" s="25">
        <v>44903</v>
      </c>
      <c r="E51" s="27" t="s">
        <v>66</v>
      </c>
      <c r="F51" s="27" t="s">
        <v>1</v>
      </c>
      <c r="G51" s="27">
        <v>50</v>
      </c>
      <c r="H51" s="28">
        <v>625</v>
      </c>
      <c r="I51" s="28">
        <f t="shared" si="6"/>
        <v>31250</v>
      </c>
      <c r="J51" s="28">
        <f t="shared" si="5"/>
        <v>36875</v>
      </c>
    </row>
    <row r="52" spans="1:15" x14ac:dyDescent="0.25">
      <c r="A52" s="22">
        <v>65</v>
      </c>
      <c r="B52" s="30" t="s">
        <v>90</v>
      </c>
      <c r="C52" s="24">
        <v>44911</v>
      </c>
      <c r="D52" s="24">
        <v>44911</v>
      </c>
      <c r="E52" s="27" t="s">
        <v>44</v>
      </c>
      <c r="F52" s="27" t="s">
        <v>1</v>
      </c>
      <c r="G52" s="27">
        <v>25</v>
      </c>
      <c r="H52" s="28">
        <v>1000</v>
      </c>
      <c r="I52" s="28">
        <f t="shared" si="6"/>
        <v>25000</v>
      </c>
      <c r="J52" s="28">
        <f t="shared" si="5"/>
        <v>29500</v>
      </c>
    </row>
    <row r="53" spans="1:15" x14ac:dyDescent="0.25">
      <c r="A53" s="22">
        <v>67</v>
      </c>
      <c r="B53" s="34">
        <v>17830</v>
      </c>
      <c r="C53" s="24">
        <v>44911</v>
      </c>
      <c r="D53" s="24">
        <v>44911</v>
      </c>
      <c r="E53" s="27" t="s">
        <v>30</v>
      </c>
      <c r="F53" s="27" t="s">
        <v>1</v>
      </c>
      <c r="G53" s="27">
        <v>400</v>
      </c>
      <c r="H53" s="28">
        <v>210</v>
      </c>
      <c r="I53" s="28">
        <f t="shared" si="6"/>
        <v>84000</v>
      </c>
      <c r="J53" s="28">
        <f t="shared" si="5"/>
        <v>99120</v>
      </c>
    </row>
    <row r="54" spans="1:15" x14ac:dyDescent="0.25">
      <c r="A54" s="29">
        <v>68</v>
      </c>
      <c r="B54" s="30" t="s">
        <v>91</v>
      </c>
      <c r="C54" s="24">
        <v>44911</v>
      </c>
      <c r="D54" s="24">
        <v>44911</v>
      </c>
      <c r="E54" s="26" t="s">
        <v>53</v>
      </c>
      <c r="F54" s="27" t="s">
        <v>1</v>
      </c>
      <c r="G54" s="26">
        <v>10</v>
      </c>
      <c r="H54" s="28">
        <v>1895</v>
      </c>
      <c r="I54" s="28">
        <f t="shared" si="6"/>
        <v>18950</v>
      </c>
      <c r="J54" s="28">
        <f t="shared" si="5"/>
        <v>22361</v>
      </c>
      <c r="K54" t="s">
        <v>17</v>
      </c>
    </row>
    <row r="55" spans="1:15" x14ac:dyDescent="0.25">
      <c r="A55" s="22">
        <v>69</v>
      </c>
      <c r="B55" s="30" t="s">
        <v>92</v>
      </c>
      <c r="C55" s="24">
        <v>44911</v>
      </c>
      <c r="D55" s="24">
        <v>44911</v>
      </c>
      <c r="E55" s="26" t="s">
        <v>52</v>
      </c>
      <c r="F55" s="27" t="s">
        <v>1</v>
      </c>
      <c r="G55" s="26">
        <v>20</v>
      </c>
      <c r="H55" s="28">
        <v>1495</v>
      </c>
      <c r="I55" s="28">
        <f t="shared" si="6"/>
        <v>29900</v>
      </c>
      <c r="J55" s="28">
        <f t="shared" si="5"/>
        <v>35282</v>
      </c>
    </row>
    <row r="56" spans="1:15" x14ac:dyDescent="0.25">
      <c r="A56" s="12"/>
      <c r="B56" s="4"/>
      <c r="E56" s="1"/>
      <c r="H56" s="40">
        <f>SUM(H7:H55)</f>
        <v>23469.68</v>
      </c>
      <c r="I56" s="41">
        <f>SUM(I7:I55)</f>
        <v>1855413.8</v>
      </c>
      <c r="J56" s="42">
        <f>SUM(J7:J55)</f>
        <v>2221732.4840000002</v>
      </c>
    </row>
    <row r="57" spans="1:15" x14ac:dyDescent="0.25">
      <c r="A57" s="12"/>
      <c r="D57" s="7"/>
      <c r="E57" s="1"/>
      <c r="F57" s="1"/>
      <c r="G57" s="2"/>
      <c r="H57" s="3"/>
      <c r="I57" s="3"/>
      <c r="J57" s="3"/>
    </row>
    <row r="58" spans="1:15" x14ac:dyDescent="0.25">
      <c r="A58" s="12"/>
      <c r="D58" s="7"/>
      <c r="E58" s="1" t="s">
        <v>17</v>
      </c>
      <c r="F58" s="1"/>
      <c r="G58" s="2"/>
      <c r="H58" s="3"/>
      <c r="I58" s="3"/>
      <c r="J58" s="3"/>
    </row>
    <row r="59" spans="1:15" x14ac:dyDescent="0.25">
      <c r="A59" s="12"/>
      <c r="D59" s="7"/>
      <c r="E59" s="1" t="s">
        <v>17</v>
      </c>
      <c r="F59" s="1"/>
      <c r="G59" s="2"/>
      <c r="H59" s="3"/>
      <c r="I59" s="3"/>
      <c r="J59" s="3"/>
    </row>
    <row r="60" spans="1:15" x14ac:dyDescent="0.25">
      <c r="A60" s="12"/>
      <c r="D60" s="7"/>
      <c r="E60" s="1"/>
      <c r="F60" s="1"/>
      <c r="G60" s="2"/>
      <c r="H60" s="3"/>
      <c r="I60" s="3"/>
      <c r="J60" s="3"/>
    </row>
    <row r="61" spans="1:15" x14ac:dyDescent="0.25">
      <c r="A61" s="12"/>
      <c r="E61" s="1"/>
      <c r="J61" s="8"/>
    </row>
    <row r="62" spans="1:15" ht="20.25" x14ac:dyDescent="0.25">
      <c r="A62" s="12"/>
      <c r="B62" s="16" t="s">
        <v>18</v>
      </c>
      <c r="C62" s="16"/>
      <c r="D62" s="16"/>
      <c r="E62" s="16"/>
      <c r="F62" s="16"/>
      <c r="G62" s="16"/>
      <c r="H62" s="16"/>
      <c r="I62" s="16"/>
      <c r="J62" s="16"/>
    </row>
    <row r="63" spans="1:15" ht="18.75" x14ac:dyDescent="0.25">
      <c r="A63" s="12"/>
      <c r="B63" s="17" t="s">
        <v>19</v>
      </c>
      <c r="C63" s="17"/>
      <c r="D63" s="17"/>
      <c r="E63" s="17"/>
      <c r="F63" s="17"/>
      <c r="G63" s="17"/>
      <c r="H63" s="17"/>
      <c r="I63" s="17"/>
      <c r="J63" s="17"/>
      <c r="O63" t="s">
        <v>17</v>
      </c>
    </row>
    <row r="64" spans="1:15" ht="18.75" x14ac:dyDescent="0.25">
      <c r="B64" s="17" t="s">
        <v>2</v>
      </c>
      <c r="C64" s="17"/>
      <c r="D64" s="17"/>
      <c r="E64" s="17"/>
      <c r="F64" s="17"/>
      <c r="G64" s="17"/>
      <c r="H64" s="17"/>
      <c r="I64" s="17"/>
      <c r="J64" s="17"/>
    </row>
    <row r="65" spans="1:7" x14ac:dyDescent="0.25">
      <c r="C65" s="6"/>
      <c r="D65" t="s">
        <v>17</v>
      </c>
    </row>
    <row r="66" spans="1:7" x14ac:dyDescent="0.25">
      <c r="C66" s="6"/>
      <c r="D66" s="9"/>
      <c r="E66" s="9"/>
      <c r="F66" s="10"/>
      <c r="G66" s="11"/>
    </row>
    <row r="67" spans="1:7" x14ac:dyDescent="0.25">
      <c r="C67" s="6"/>
      <c r="D67"/>
    </row>
    <row r="68" spans="1:7" x14ac:dyDescent="0.25">
      <c r="C68" s="6"/>
      <c r="D68"/>
      <c r="F68" t="s">
        <v>17</v>
      </c>
    </row>
    <row r="69" spans="1:7" x14ac:dyDescent="0.25">
      <c r="D69"/>
    </row>
    <row r="70" spans="1:7" x14ac:dyDescent="0.25">
      <c r="D70"/>
    </row>
    <row r="71" spans="1:7" x14ac:dyDescent="0.25">
      <c r="D71"/>
    </row>
    <row r="72" spans="1:7" x14ac:dyDescent="0.25">
      <c r="A72" s="5"/>
      <c r="D72"/>
    </row>
    <row r="73" spans="1:7" x14ac:dyDescent="0.25">
      <c r="D73"/>
    </row>
    <row r="74" spans="1:7" x14ac:dyDescent="0.25">
      <c r="D74"/>
    </row>
    <row r="75" spans="1:7" x14ac:dyDescent="0.25">
      <c r="D75"/>
    </row>
    <row r="76" spans="1:7" x14ac:dyDescent="0.25">
      <c r="D76"/>
    </row>
    <row r="77" spans="1:7" x14ac:dyDescent="0.25">
      <c r="D77"/>
    </row>
    <row r="78" spans="1:7" x14ac:dyDescent="0.25">
      <c r="D78"/>
    </row>
    <row r="79" spans="1:7" x14ac:dyDescent="0.25">
      <c r="D79"/>
    </row>
    <row r="80" spans="1:7" x14ac:dyDescent="0.25">
      <c r="A80" s="5"/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ht="19.5" customHeight="1" x14ac:dyDescent="0.25"/>
    <row r="113" ht="15" customHeight="1" x14ac:dyDescent="0.25"/>
    <row r="114" ht="15" customHeight="1" x14ac:dyDescent="0.25"/>
    <row r="115" ht="14.25" customHeight="1" x14ac:dyDescent="0.25"/>
  </sheetData>
  <sortState ref="A7:K81">
    <sortCondition ref="E8"/>
  </sortState>
  <mergeCells count="8">
    <mergeCell ref="B62:J62"/>
    <mergeCell ref="B63:J63"/>
    <mergeCell ref="B64:J64"/>
    <mergeCell ref="A2:J2"/>
    <mergeCell ref="A1:J1"/>
    <mergeCell ref="A5:J5"/>
    <mergeCell ref="A4:J4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476250</xdr:colOff>
                <xdr:row>0</xdr:row>
                <xdr:rowOff>47625</xdr:rowOff>
              </from>
              <to>
                <xdr:col>9</xdr:col>
                <xdr:colOff>981075</xdr:colOff>
                <xdr:row>4</xdr:row>
                <xdr:rowOff>152400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2023-01-10T18:29:28Z</cp:lastPrinted>
  <dcterms:created xsi:type="dcterms:W3CDTF">2018-12-18T18:04:47Z</dcterms:created>
  <dcterms:modified xsi:type="dcterms:W3CDTF">2023-01-10T18:29:40Z</dcterms:modified>
</cp:coreProperties>
</file>